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آمار غذا" sheetId="2" r:id="rId1"/>
    <sheet name="امار وامها" sheetId="6" r:id="rId2"/>
    <sheet name="آمار خدمات اورزانس" sheetId="5" r:id="rId3"/>
    <sheet name="آمار استفاده کنندگان از استخر" sheetId="4" r:id="rId4"/>
    <sheet name="آمار ورزشی" sheetId="3" r:id="rId5"/>
  </sheets>
  <definedNames>
    <definedName name="_xlnm.Print_Area" localSheetId="2">'آمار خدمات اورزانس'!$A$1:$K$13</definedName>
    <definedName name="_xlnm.Print_Area" localSheetId="0">'آمار غذا'!$A$1:$E$15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D8" i="6"/>
  <c r="E5" i="5" l="1"/>
  <c r="E6" i="5"/>
  <c r="E7" i="5"/>
  <c r="E8" i="5"/>
  <c r="E9" i="5"/>
  <c r="E10" i="5"/>
  <c r="C25" i="5"/>
  <c r="E4" i="4" l="1"/>
  <c r="F4" i="4" s="1"/>
  <c r="E5" i="4"/>
  <c r="F5" i="4"/>
  <c r="E6" i="4"/>
  <c r="F6" i="4" s="1"/>
  <c r="E7" i="4"/>
  <c r="F7" i="4"/>
  <c r="E8" i="4"/>
  <c r="F8" i="4" s="1"/>
  <c r="E9" i="4"/>
  <c r="F9" i="4"/>
  <c r="E10" i="4"/>
  <c r="F10" i="4" s="1"/>
  <c r="E11" i="4"/>
  <c r="F11" i="4"/>
  <c r="E12" i="4"/>
  <c r="F12" i="4" s="1"/>
  <c r="E13" i="4"/>
  <c r="F13" i="4"/>
  <c r="E14" i="4"/>
  <c r="F14" i="4" s="1"/>
  <c r="E15" i="4"/>
  <c r="F15" i="4"/>
  <c r="E16" i="4"/>
  <c r="F16" i="4" s="1"/>
  <c r="C17" i="4"/>
  <c r="E17" i="4" s="1"/>
  <c r="D17" i="4"/>
  <c r="C7" i="3" l="1"/>
  <c r="C15" i="2" l="1"/>
  <c r="D15" i="2"/>
  <c r="E15" i="2"/>
</calcChain>
</file>

<file path=xl/sharedStrings.xml><?xml version="1.0" encoding="utf-8"?>
<sst xmlns="http://schemas.openxmlformats.org/spreadsheetml/2006/main" count="96" uniqueCount="72">
  <si>
    <t>ازدواج</t>
  </si>
  <si>
    <t>ماخذ: گزارش معاونت دانشجویی در 97/12/20</t>
  </si>
  <si>
    <t>تیزهوشان</t>
  </si>
  <si>
    <t>جمع</t>
  </si>
  <si>
    <t>راهیان نور</t>
  </si>
  <si>
    <t>اسفند</t>
  </si>
  <si>
    <t>ثبت نشده</t>
  </si>
  <si>
    <t>بهمن</t>
  </si>
  <si>
    <t>دی</t>
  </si>
  <si>
    <t xml:space="preserve">آذر </t>
  </si>
  <si>
    <t>آبان</t>
  </si>
  <si>
    <t>مهر</t>
  </si>
  <si>
    <t xml:space="preserve"> شهریور</t>
  </si>
  <si>
    <t>مرداد</t>
  </si>
  <si>
    <t>تیر</t>
  </si>
  <si>
    <t>خرداد</t>
  </si>
  <si>
    <t>اردیبهشت</t>
  </si>
  <si>
    <t>فروردین</t>
  </si>
  <si>
    <t>تعداد شام</t>
  </si>
  <si>
    <t xml:space="preserve">تعداد ناهار </t>
  </si>
  <si>
    <t>تعداد صبحانه</t>
  </si>
  <si>
    <t>ماه</t>
  </si>
  <si>
    <t>ردیف</t>
  </si>
  <si>
    <r>
      <t>دانشجویان</t>
    </r>
    <r>
      <rPr>
        <sz val="11"/>
        <color theme="1"/>
        <rFont val="B Zar"/>
        <charset val="178"/>
      </rPr>
      <t xml:space="preserve"> (خارج از ساعت موظف آموزشی)</t>
    </r>
  </si>
  <si>
    <r>
      <t xml:space="preserve">کارکنان </t>
    </r>
    <r>
      <rPr>
        <sz val="12"/>
        <color theme="1"/>
        <rFont val="B Zar"/>
        <charset val="178"/>
      </rPr>
      <t>(با شرکتی)</t>
    </r>
  </si>
  <si>
    <t>هیات علمی</t>
  </si>
  <si>
    <t>تعداد افراد فعال
(میانگین ماهیانه)</t>
  </si>
  <si>
    <t>عنوان مشارکت کننده در فعالیتها</t>
  </si>
  <si>
    <t>آمار میانگین افراد استفاده کننده از امکانات ورزشی دانشگاه  در سال 97</t>
  </si>
  <si>
    <t>آذر</t>
  </si>
  <si>
    <t xml:space="preserve">مهر </t>
  </si>
  <si>
    <t>شهریور</t>
  </si>
  <si>
    <t>میانگین روزانه</t>
  </si>
  <si>
    <t>جمع ماهیانه</t>
  </si>
  <si>
    <t>برادران</t>
  </si>
  <si>
    <t>خواهران</t>
  </si>
  <si>
    <t>آمار استفاده کنندگان از استخر دانشگاه (آذر 96 تا آذر 97)</t>
  </si>
  <si>
    <t>فقط ویزیت</t>
  </si>
  <si>
    <t>گراف تشخیصی</t>
  </si>
  <si>
    <t>کشیدن</t>
  </si>
  <si>
    <t>جرمگیری</t>
  </si>
  <si>
    <t>پست و روکش</t>
  </si>
  <si>
    <t>عصب کشی</t>
  </si>
  <si>
    <t>ترمیم</t>
  </si>
  <si>
    <t>تعداد مراجعه</t>
  </si>
  <si>
    <t>دندانپزشکی</t>
  </si>
  <si>
    <t xml:space="preserve"> 420نفر از ابتدای سال جاری تا اسفند ماه اعم از دانشجویان-کارکنان و اعضای هیئت علمی جهت ویزیت به دندانپزشکی مراجعه نموده اند که کارهای درمانی مورد نیاز انجام پذیرفته است</t>
  </si>
  <si>
    <t>*</t>
  </si>
  <si>
    <t>دندان پزشکی</t>
  </si>
  <si>
    <t>ECGنوار قلب</t>
  </si>
  <si>
    <t>انواع پانسمان</t>
  </si>
  <si>
    <t>سرم تراپی</t>
  </si>
  <si>
    <t>اعزام باآمبولانس</t>
  </si>
  <si>
    <t xml:space="preserve">تزریقات </t>
  </si>
  <si>
    <t>پزشک</t>
  </si>
  <si>
    <t>ماه کارکرد در سال</t>
  </si>
  <si>
    <t>آقا</t>
  </si>
  <si>
    <t xml:space="preserve">خانم </t>
  </si>
  <si>
    <t>نوع مراجعات</t>
  </si>
  <si>
    <t>میانگین ماهیانه</t>
  </si>
  <si>
    <t>آمار خدمات درمانی ارائه شده در مرکز بهداشت و درمان دانشگاه زنجان-1397</t>
  </si>
  <si>
    <t>وام شهریه</t>
  </si>
  <si>
    <t>وام مسکن</t>
  </si>
  <si>
    <t>وام ضروری</t>
  </si>
  <si>
    <t>وام ودیعه مسکن</t>
  </si>
  <si>
    <t>وام تحصیلی</t>
  </si>
  <si>
    <t>سرانه وام پرداختی</t>
  </si>
  <si>
    <r>
      <t xml:space="preserve">مبلغ </t>
    </r>
    <r>
      <rPr>
        <sz val="11"/>
        <color theme="1"/>
        <rFont val="B Zar"/>
        <charset val="178"/>
      </rPr>
      <t>(میلیون ریال)</t>
    </r>
  </si>
  <si>
    <t xml:space="preserve">تعداد </t>
  </si>
  <si>
    <t>نوع وام</t>
  </si>
  <si>
    <t xml:space="preserve">آمار وامهای ارائه شده دانشجویی دانشگاه در سال 1397 </t>
  </si>
  <si>
    <t>آما ر سرو غذای دانشجویی دردانشگاه - سال 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</si>
</sst>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\-#,##0\ "/>
    <numFmt numFmtId="165" formatCode="_-* #,##0.00_-;_-* #,##0.00\-;_-* &quot;-&quot;??_-;_-@_-"/>
    <numFmt numFmtId="166" formatCode="0.0"/>
    <numFmt numFmtId="167" formatCode="#,##0.0_ ;\-#,##0.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4"/>
      <color theme="1"/>
      <name val="B Zar"/>
      <charset val="178"/>
    </font>
    <font>
      <sz val="12"/>
      <color theme="1"/>
      <name val="B Zar"/>
      <charset val="178"/>
    </font>
    <font>
      <sz val="11"/>
      <color theme="1"/>
      <name val="B Zar"/>
      <charset val="178"/>
    </font>
    <font>
      <b/>
      <sz val="14"/>
      <color theme="1"/>
      <name val="B Zar"/>
      <charset val="178"/>
    </font>
    <font>
      <sz val="14"/>
      <color theme="1"/>
      <name val="Calibri"/>
      <family val="2"/>
      <charset val="178"/>
      <scheme val="minor"/>
    </font>
    <font>
      <b/>
      <sz val="12"/>
      <color theme="1"/>
      <name val="B Zar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4"/>
      <color rgb="FFFF0000"/>
      <name val="B Zar"/>
      <charset val="178"/>
    </font>
    <font>
      <sz val="12"/>
      <color rgb="FFFF0000"/>
      <name val="B Zar"/>
      <charset val="178"/>
    </font>
    <font>
      <sz val="16"/>
      <color theme="1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164" fontId="2" fillId="2" borderId="1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164" fontId="2" fillId="0" borderId="4" xfId="2" applyNumberFormat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textRotation="90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3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right" vertical="center"/>
    </xf>
    <xf numFmtId="0" fontId="12" fillId="0" borderId="0" xfId="1" applyFont="1" applyFill="1" applyAlignment="1">
      <alignment vertical="center" wrapText="1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right" vertical="center" wrapText="1"/>
    </xf>
    <xf numFmtId="0" fontId="12" fillId="0" borderId="1" xfId="1" applyFont="1" applyFill="1" applyBorder="1" applyAlignment="1">
      <alignment vertical="center"/>
    </xf>
    <xf numFmtId="3" fontId="12" fillId="0" borderId="1" xfId="1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readingOrder="2"/>
    </xf>
    <xf numFmtId="0" fontId="2" fillId="3" borderId="4" xfId="1" applyFont="1" applyFill="1" applyBorder="1" applyAlignment="1">
      <alignment horizontal="center" vertical="center"/>
    </xf>
    <xf numFmtId="2" fontId="4" fillId="3" borderId="4" xfId="1" applyNumberFormat="1" applyFont="1" applyFill="1" applyBorder="1" applyAlignment="1">
      <alignment horizontal="center" vertical="center" textRotation="90"/>
    </xf>
    <xf numFmtId="0" fontId="2" fillId="2" borderId="7" xfId="1" applyFont="1" applyFill="1" applyBorder="1" applyAlignment="1">
      <alignment vertical="center"/>
    </xf>
    <xf numFmtId="0" fontId="3" fillId="2" borderId="7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vertical="center"/>
    </xf>
    <xf numFmtId="2" fontId="4" fillId="3" borderId="7" xfId="1" applyNumberFormat="1" applyFont="1" applyFill="1" applyBorder="1" applyAlignment="1">
      <alignment horizontal="center" vertical="center" textRotation="90"/>
    </xf>
    <xf numFmtId="0" fontId="7" fillId="0" borderId="5" xfId="1" applyFont="1" applyFill="1" applyBorder="1" applyAlignment="1">
      <alignment horizontal="center" vertical="center"/>
    </xf>
    <xf numFmtId="0" fontId="2" fillId="0" borderId="0" xfId="1" applyFont="1" applyFill="1"/>
    <xf numFmtId="0" fontId="2" fillId="0" borderId="0" xfId="1" applyFont="1" applyFill="1" applyAlignment="1">
      <alignment horizontal="right"/>
    </xf>
    <xf numFmtId="164" fontId="2" fillId="2" borderId="1" xfId="1" applyNumberFormat="1" applyFont="1" applyFill="1" applyBorder="1" applyAlignment="1">
      <alignment horizontal="center" vertical="center" readingOrder="2"/>
    </xf>
    <xf numFmtId="0" fontId="2" fillId="2" borderId="8" xfId="1" applyFont="1" applyFill="1" applyBorder="1" applyAlignment="1">
      <alignment horizontal="center" vertical="center"/>
    </xf>
    <xf numFmtId="167" fontId="2" fillId="0" borderId="1" xfId="2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 textRotation="90"/>
    </xf>
    <xf numFmtId="0" fontId="14" fillId="0" borderId="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آمار سرو غذا در دانشگاه در سال 97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'آمار غذا'!$C$2</c:f>
              <c:strCache>
                <c:ptCount val="1"/>
                <c:pt idx="0">
                  <c:v>تعداد صبحانه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'آمار غذا'!$B$3:$B$14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 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 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'آمار غذا'!$C$3:$C$14</c:f>
              <c:numCache>
                <c:formatCode>#,##0_ ;\-#,##0\ </c:formatCode>
                <c:ptCount val="12"/>
                <c:pt idx="0">
                  <c:v>2995</c:v>
                </c:pt>
                <c:pt idx="1">
                  <c:v>5849</c:v>
                </c:pt>
                <c:pt idx="2">
                  <c:v>977</c:v>
                </c:pt>
                <c:pt idx="3">
                  <c:v>1233</c:v>
                </c:pt>
                <c:pt idx="4">
                  <c:v>0</c:v>
                </c:pt>
                <c:pt idx="5">
                  <c:v>0</c:v>
                </c:pt>
                <c:pt idx="6">
                  <c:v>15652</c:v>
                </c:pt>
                <c:pt idx="7">
                  <c:v>14558</c:v>
                </c:pt>
                <c:pt idx="8">
                  <c:v>14571</c:v>
                </c:pt>
                <c:pt idx="9">
                  <c:v>14615</c:v>
                </c:pt>
                <c:pt idx="10">
                  <c:v>9392</c:v>
                </c:pt>
                <c:pt idx="11">
                  <c:v>13245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1E-45F1-A982-2DC99BDD033D}"/>
            </c:ext>
          </c:extLst>
        </c:ser>
        <c:ser>
          <c:idx val="1"/>
          <c:order val="1"/>
          <c:tx>
            <c:strRef>
              <c:f>'آمار غذا'!$D$2</c:f>
              <c:strCache>
                <c:ptCount val="1"/>
                <c:pt idx="0">
                  <c:v>تعداد ناهار 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'آمار غذا'!$B$3:$B$14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 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 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'آمار غذا'!$D$3:$D$14</c:f>
              <c:numCache>
                <c:formatCode>#,##0_ ;\-#,##0\ </c:formatCode>
                <c:ptCount val="12"/>
                <c:pt idx="0">
                  <c:v>33363</c:v>
                </c:pt>
                <c:pt idx="1">
                  <c:v>77402</c:v>
                </c:pt>
                <c:pt idx="2">
                  <c:v>43281</c:v>
                </c:pt>
                <c:pt idx="3">
                  <c:v>12615</c:v>
                </c:pt>
                <c:pt idx="4">
                  <c:v>0</c:v>
                </c:pt>
                <c:pt idx="5">
                  <c:v>7139</c:v>
                </c:pt>
                <c:pt idx="6">
                  <c:v>96362</c:v>
                </c:pt>
                <c:pt idx="7">
                  <c:v>85932</c:v>
                </c:pt>
                <c:pt idx="8">
                  <c:v>82415</c:v>
                </c:pt>
                <c:pt idx="9">
                  <c:v>73482</c:v>
                </c:pt>
                <c:pt idx="10">
                  <c:v>51351</c:v>
                </c:pt>
                <c:pt idx="11">
                  <c:v>65507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1E-45F1-A982-2DC99BDD033D}"/>
            </c:ext>
          </c:extLst>
        </c:ser>
        <c:ser>
          <c:idx val="2"/>
          <c:order val="2"/>
          <c:tx>
            <c:strRef>
              <c:f>'آمار غذا'!$E$2</c:f>
              <c:strCache>
                <c:ptCount val="1"/>
                <c:pt idx="0">
                  <c:v>تعداد شام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'آمار غذا'!$B$3:$B$14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 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 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'آمار غذا'!$E$3:$E$14</c:f>
              <c:numCache>
                <c:formatCode>#,##0_ ;\-#,##0\ </c:formatCode>
                <c:ptCount val="12"/>
                <c:pt idx="0">
                  <c:v>18945</c:v>
                </c:pt>
                <c:pt idx="1">
                  <c:v>47077</c:v>
                </c:pt>
                <c:pt idx="2">
                  <c:v>36436</c:v>
                </c:pt>
                <c:pt idx="3">
                  <c:v>8728</c:v>
                </c:pt>
                <c:pt idx="4">
                  <c:v>0</c:v>
                </c:pt>
                <c:pt idx="5">
                  <c:v>2709</c:v>
                </c:pt>
                <c:pt idx="6">
                  <c:v>54282</c:v>
                </c:pt>
                <c:pt idx="7">
                  <c:v>47404</c:v>
                </c:pt>
                <c:pt idx="8">
                  <c:v>48973</c:v>
                </c:pt>
                <c:pt idx="9">
                  <c:v>51163</c:v>
                </c:pt>
                <c:pt idx="10">
                  <c:v>31058</c:v>
                </c:pt>
                <c:pt idx="11">
                  <c:v>39424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1E-45F1-A982-2DC99BDD0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401416"/>
        <c:axId val="441403056"/>
      </c:lineChart>
      <c:catAx>
        <c:axId val="44140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403056"/>
        <c:crosses val="autoZero"/>
        <c:auto val="1"/>
        <c:lblAlgn val="ctr"/>
        <c:lblOffset val="100"/>
        <c:noMultiLvlLbl val="0"/>
      </c:catAx>
      <c:valAx>
        <c:axId val="44140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40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وامهای دانشجویی </a:t>
            </a:r>
            <a:r>
              <a:rPr lang="fa-IR" sz="1400" b="0" i="0" u="none" strike="noStrike" baseline="0">
                <a:effectLst/>
              </a:rPr>
              <a:t>ارائه شده </a:t>
            </a:r>
            <a:r>
              <a:rPr lang="fa-IR"/>
              <a:t> در سال 1397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'امار وامها'!$D$2</c:f>
              <c:strCache>
                <c:ptCount val="1"/>
                <c:pt idx="0">
                  <c:v>مبلغ (میلیون ریال)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'امار وامها'!$B$3:$B$7</c:f>
              <c:strCache>
                <c:ptCount val="5"/>
                <c:pt idx="0">
                  <c:v>وام تحصیلی</c:v>
                </c:pt>
                <c:pt idx="1">
                  <c:v>وام ودیعه مسکن</c:v>
                </c:pt>
                <c:pt idx="2">
                  <c:v>وام ضروری</c:v>
                </c:pt>
                <c:pt idx="3">
                  <c:v>وام مسکن</c:v>
                </c:pt>
                <c:pt idx="4">
                  <c:v>وام شهریه</c:v>
                </c:pt>
              </c:strCache>
            </c:strRef>
          </c:cat>
          <c:val>
            <c:numRef>
              <c:f>'امار وامها'!$D$3:$D$7</c:f>
              <c:numCache>
                <c:formatCode>#,##0_ ;\-#,##0\ </c:formatCode>
                <c:ptCount val="5"/>
                <c:pt idx="0">
                  <c:v>40353</c:v>
                </c:pt>
                <c:pt idx="1">
                  <c:v>8872</c:v>
                </c:pt>
                <c:pt idx="2">
                  <c:v>5714</c:v>
                </c:pt>
                <c:pt idx="3">
                  <c:v>3584</c:v>
                </c:pt>
                <c:pt idx="4">
                  <c:v>1385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6-46C1-8964-DA2725DBA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909560"/>
        <c:axId val="4099098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'امار وامها'!$C$2</c15:sqref>
                        </c15:formulaRef>
                      </c:ext>
                    </c:extLst>
                    <c:strCache>
                      <c:ptCount val="1"/>
                      <c:pt idx="0">
                        <c:v>تعداد 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'امار وامها'!$B$3:$B$7</c15:sqref>
                        </c15:formulaRef>
                      </c:ext>
                    </c:extLst>
                    <c:strCache>
                      <c:ptCount val="5"/>
                      <c:pt idx="0">
                        <c:v>وام تحصیلی</c:v>
                      </c:pt>
                      <c:pt idx="1">
                        <c:v>وام ودیعه مسکن</c:v>
                      </c:pt>
                      <c:pt idx="2">
                        <c:v>وام ضروری</c:v>
                      </c:pt>
                      <c:pt idx="3">
                        <c:v>وام مسکن</c:v>
                      </c:pt>
                      <c:pt idx="4">
                        <c:v>وام شهریه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'امار وامها'!$C$3:$C$7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4640</c:v>
                      </c:pt>
                      <c:pt idx="1">
                        <c:v>118</c:v>
                      </c:pt>
                      <c:pt idx="2">
                        <c:v>774</c:v>
                      </c:pt>
                      <c:pt idx="3">
                        <c:v>455</c:v>
                      </c:pt>
                      <c:pt idx="4">
                        <c:v>226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256-46C1-8964-DA2725DBA300}"/>
                  </c:ext>
                </c:extLst>
              </c15:ser>
            </c15:filteredBarSeries>
          </c:ext>
        </c:extLst>
      </c:barChart>
      <c:catAx>
        <c:axId val="409909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909888"/>
        <c:crosses val="autoZero"/>
        <c:auto val="1"/>
        <c:lblAlgn val="ctr"/>
        <c:lblOffset val="100"/>
        <c:noMultiLvlLbl val="0"/>
      </c:catAx>
      <c:valAx>
        <c:axId val="40990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/>
                  <a:t>میلیون ریال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909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a-IR" sz="1100" b="1"/>
              <a:t>میانگین ماهیانه خدمات درمانی ارائه شده در مرکز بهداشت و درمان دانشگاه در سال 1397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'آمار خدمات اورزانس'!$C$4</c:f>
              <c:strCache>
                <c:ptCount val="1"/>
                <c:pt idx="0">
                  <c:v>خانم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'آمار خدمات اورزانس'!$B$5:$B$10</c:f>
              <c:strCache>
                <c:ptCount val="6"/>
                <c:pt idx="0">
                  <c:v>پزشک</c:v>
                </c:pt>
                <c:pt idx="1">
                  <c:v>تزریقات </c:v>
                </c:pt>
                <c:pt idx="2">
                  <c:v>اعزام باآمبولانس</c:v>
                </c:pt>
                <c:pt idx="3">
                  <c:v>سرم تراپی</c:v>
                </c:pt>
                <c:pt idx="4">
                  <c:v>انواع پانسمان</c:v>
                </c:pt>
                <c:pt idx="5">
                  <c:v>ECGنوار قلب</c:v>
                </c:pt>
              </c:strCache>
            </c:strRef>
          </c:cat>
          <c:val>
            <c:numRef>
              <c:f>'آمار خدمات اورزانس'!$C$5:$C$10</c:f>
              <c:numCache>
                <c:formatCode>#,##0</c:formatCode>
                <c:ptCount val="6"/>
                <c:pt idx="0">
                  <c:v>295</c:v>
                </c:pt>
                <c:pt idx="1">
                  <c:v>108</c:v>
                </c:pt>
                <c:pt idx="2">
                  <c:v>68</c:v>
                </c:pt>
                <c:pt idx="3">
                  <c:v>32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9-41C9-A62A-638B1DF68C73}"/>
            </c:ext>
          </c:extLst>
        </c:ser>
        <c:ser>
          <c:idx val="1"/>
          <c:order val="1"/>
          <c:tx>
            <c:strRef>
              <c:f>'آمار خدمات اورزانس'!$D$4</c:f>
              <c:strCache>
                <c:ptCount val="1"/>
                <c:pt idx="0">
                  <c:v>آقا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'آمار خدمات اورزانس'!$B$5:$B$10</c:f>
              <c:strCache>
                <c:ptCount val="6"/>
                <c:pt idx="0">
                  <c:v>پزشک</c:v>
                </c:pt>
                <c:pt idx="1">
                  <c:v>تزریقات </c:v>
                </c:pt>
                <c:pt idx="2">
                  <c:v>اعزام باآمبولانس</c:v>
                </c:pt>
                <c:pt idx="3">
                  <c:v>سرم تراپی</c:v>
                </c:pt>
                <c:pt idx="4">
                  <c:v>انواع پانسمان</c:v>
                </c:pt>
                <c:pt idx="5">
                  <c:v>ECGنوار قلب</c:v>
                </c:pt>
              </c:strCache>
            </c:strRef>
          </c:cat>
          <c:val>
            <c:numRef>
              <c:f>'آمار خدمات اورزانس'!$D$5:$D$10</c:f>
              <c:numCache>
                <c:formatCode>#,##0</c:formatCode>
                <c:ptCount val="6"/>
                <c:pt idx="0">
                  <c:v>234</c:v>
                </c:pt>
                <c:pt idx="1">
                  <c:v>144</c:v>
                </c:pt>
                <c:pt idx="2">
                  <c:v>25</c:v>
                </c:pt>
                <c:pt idx="3">
                  <c:v>25</c:v>
                </c:pt>
                <c:pt idx="4">
                  <c:v>7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9-41C9-A62A-638B1DF68C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13881408"/>
        <c:axId val="413881080"/>
        <c:axId val="0"/>
      </c:bar3DChart>
      <c:catAx>
        <c:axId val="4138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881080"/>
        <c:crosses val="autoZero"/>
        <c:auto val="1"/>
        <c:lblAlgn val="ctr"/>
        <c:lblOffset val="100"/>
        <c:noMultiLvlLbl val="0"/>
      </c:catAx>
      <c:valAx>
        <c:axId val="41388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88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استفاده کنندگان از استخر دانشگاه </a:t>
            </a:r>
            <a:r>
              <a:rPr lang="fa-IR" sz="1400" b="0" i="0" u="none" strike="noStrike" baseline="0">
                <a:effectLst/>
              </a:rPr>
              <a:t>به تفکیک جنسیت (</a:t>
            </a:r>
            <a:r>
              <a:rPr lang="fa-IR"/>
              <a:t>آذر 96 تا آذر 97)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'آمار استفاده کنندگان از استخر'!$C$3</c:f>
              <c:strCache>
                <c:ptCount val="1"/>
                <c:pt idx="0">
                  <c:v>خواهران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'آمار استفاده کنندگان از استخر'!$B$4:$B$16</c:f>
              <c:strCache>
                <c:ptCount val="13"/>
                <c:pt idx="0">
                  <c:v>آذر</c:v>
                </c:pt>
                <c:pt idx="1">
                  <c:v>دی</c:v>
                </c:pt>
                <c:pt idx="2">
                  <c:v>بهمن</c:v>
                </c:pt>
                <c:pt idx="3">
                  <c:v>اسفند</c:v>
                </c:pt>
                <c:pt idx="4">
                  <c:v>فروردین</c:v>
                </c:pt>
                <c:pt idx="5">
                  <c:v>اردیبهشت</c:v>
                </c:pt>
                <c:pt idx="6">
                  <c:v>خرداد</c:v>
                </c:pt>
                <c:pt idx="7">
                  <c:v>تیر</c:v>
                </c:pt>
                <c:pt idx="8">
                  <c:v>مرداد</c:v>
                </c:pt>
                <c:pt idx="9">
                  <c:v>شهریور</c:v>
                </c:pt>
                <c:pt idx="10">
                  <c:v>مهر </c:v>
                </c:pt>
                <c:pt idx="11">
                  <c:v>آبان</c:v>
                </c:pt>
                <c:pt idx="12">
                  <c:v>آذر</c:v>
                </c:pt>
              </c:strCache>
            </c:strRef>
          </c:cat>
          <c:val>
            <c:numRef>
              <c:f>'آمار استفاده کنندگان از استخر'!$C$4:$C$16</c:f>
              <c:numCache>
                <c:formatCode>#,##0</c:formatCode>
                <c:ptCount val="13"/>
                <c:pt idx="0">
                  <c:v>1501</c:v>
                </c:pt>
                <c:pt idx="1">
                  <c:v>713</c:v>
                </c:pt>
                <c:pt idx="2">
                  <c:v>854</c:v>
                </c:pt>
                <c:pt idx="3">
                  <c:v>906</c:v>
                </c:pt>
                <c:pt idx="4">
                  <c:v>898</c:v>
                </c:pt>
                <c:pt idx="5">
                  <c:v>2333</c:v>
                </c:pt>
                <c:pt idx="6">
                  <c:v>1177</c:v>
                </c:pt>
                <c:pt idx="7">
                  <c:v>1986</c:v>
                </c:pt>
                <c:pt idx="8">
                  <c:v>1596</c:v>
                </c:pt>
                <c:pt idx="9">
                  <c:v>1141</c:v>
                </c:pt>
                <c:pt idx="10">
                  <c:v>2178</c:v>
                </c:pt>
                <c:pt idx="11">
                  <c:v>1609</c:v>
                </c:pt>
                <c:pt idx="12">
                  <c:v>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31-4F90-8C88-928831792300}"/>
            </c:ext>
          </c:extLst>
        </c:ser>
        <c:ser>
          <c:idx val="1"/>
          <c:order val="1"/>
          <c:tx>
            <c:strRef>
              <c:f>'آمار استفاده کنندگان از استخر'!$D$3</c:f>
              <c:strCache>
                <c:ptCount val="1"/>
                <c:pt idx="0">
                  <c:v>برادران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'آمار استفاده کنندگان از استخر'!$B$4:$B$16</c:f>
              <c:strCache>
                <c:ptCount val="13"/>
                <c:pt idx="0">
                  <c:v>آذر</c:v>
                </c:pt>
                <c:pt idx="1">
                  <c:v>دی</c:v>
                </c:pt>
                <c:pt idx="2">
                  <c:v>بهمن</c:v>
                </c:pt>
                <c:pt idx="3">
                  <c:v>اسفند</c:v>
                </c:pt>
                <c:pt idx="4">
                  <c:v>فروردین</c:v>
                </c:pt>
                <c:pt idx="5">
                  <c:v>اردیبهشت</c:v>
                </c:pt>
                <c:pt idx="6">
                  <c:v>خرداد</c:v>
                </c:pt>
                <c:pt idx="7">
                  <c:v>تیر</c:v>
                </c:pt>
                <c:pt idx="8">
                  <c:v>مرداد</c:v>
                </c:pt>
                <c:pt idx="9">
                  <c:v>شهریور</c:v>
                </c:pt>
                <c:pt idx="10">
                  <c:v>مهر </c:v>
                </c:pt>
                <c:pt idx="11">
                  <c:v>آبان</c:v>
                </c:pt>
                <c:pt idx="12">
                  <c:v>آذر</c:v>
                </c:pt>
              </c:strCache>
            </c:strRef>
          </c:cat>
          <c:val>
            <c:numRef>
              <c:f>'آمار استفاده کنندگان از استخر'!$D$4:$D$16</c:f>
              <c:numCache>
                <c:formatCode>#,##0</c:formatCode>
                <c:ptCount val="13"/>
                <c:pt idx="0">
                  <c:v>1510</c:v>
                </c:pt>
                <c:pt idx="1">
                  <c:v>2017</c:v>
                </c:pt>
                <c:pt idx="2">
                  <c:v>1425</c:v>
                </c:pt>
                <c:pt idx="3">
                  <c:v>1225</c:v>
                </c:pt>
                <c:pt idx="4">
                  <c:v>1084</c:v>
                </c:pt>
                <c:pt idx="5">
                  <c:v>2053</c:v>
                </c:pt>
                <c:pt idx="6">
                  <c:v>1847</c:v>
                </c:pt>
                <c:pt idx="7">
                  <c:v>2380</c:v>
                </c:pt>
                <c:pt idx="8">
                  <c:v>2640</c:v>
                </c:pt>
                <c:pt idx="9">
                  <c:v>1622</c:v>
                </c:pt>
                <c:pt idx="10">
                  <c:v>3212</c:v>
                </c:pt>
                <c:pt idx="11">
                  <c:v>2432</c:v>
                </c:pt>
                <c:pt idx="12">
                  <c:v>2565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1-4F90-8C88-928831792300}"/>
            </c:ext>
          </c:extLst>
        </c:ser>
        <c:ser>
          <c:idx val="2"/>
          <c:order val="2"/>
          <c:tx>
            <c:strRef>
              <c:f>'آمار استفاده کنندگان از استخر'!$E$3</c:f>
              <c:strCache>
                <c:ptCount val="1"/>
                <c:pt idx="0">
                  <c:v>جمع ماهیانه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'آمار استفاده کنندگان از استخر'!$B$4:$B$16</c:f>
              <c:strCache>
                <c:ptCount val="13"/>
                <c:pt idx="0">
                  <c:v>آذر</c:v>
                </c:pt>
                <c:pt idx="1">
                  <c:v>دی</c:v>
                </c:pt>
                <c:pt idx="2">
                  <c:v>بهمن</c:v>
                </c:pt>
                <c:pt idx="3">
                  <c:v>اسفند</c:v>
                </c:pt>
                <c:pt idx="4">
                  <c:v>فروردین</c:v>
                </c:pt>
                <c:pt idx="5">
                  <c:v>اردیبهشت</c:v>
                </c:pt>
                <c:pt idx="6">
                  <c:v>خرداد</c:v>
                </c:pt>
                <c:pt idx="7">
                  <c:v>تیر</c:v>
                </c:pt>
                <c:pt idx="8">
                  <c:v>مرداد</c:v>
                </c:pt>
                <c:pt idx="9">
                  <c:v>شهریور</c:v>
                </c:pt>
                <c:pt idx="10">
                  <c:v>مهر </c:v>
                </c:pt>
                <c:pt idx="11">
                  <c:v>آبان</c:v>
                </c:pt>
                <c:pt idx="12">
                  <c:v>آذر</c:v>
                </c:pt>
              </c:strCache>
            </c:strRef>
          </c:cat>
          <c:val>
            <c:numRef>
              <c:f>'آمار استفاده کنندگان از استخر'!$E$4:$E$16</c:f>
              <c:numCache>
                <c:formatCode>#,##0</c:formatCode>
                <c:ptCount val="13"/>
                <c:pt idx="0">
                  <c:v>3011</c:v>
                </c:pt>
                <c:pt idx="1">
                  <c:v>2730</c:v>
                </c:pt>
                <c:pt idx="2">
                  <c:v>2279</c:v>
                </c:pt>
                <c:pt idx="3">
                  <c:v>2131</c:v>
                </c:pt>
                <c:pt idx="4">
                  <c:v>1982</c:v>
                </c:pt>
                <c:pt idx="5">
                  <c:v>4386</c:v>
                </c:pt>
                <c:pt idx="6">
                  <c:v>3024</c:v>
                </c:pt>
                <c:pt idx="7">
                  <c:v>4366</c:v>
                </c:pt>
                <c:pt idx="8">
                  <c:v>4236</c:v>
                </c:pt>
                <c:pt idx="9">
                  <c:v>2763</c:v>
                </c:pt>
                <c:pt idx="10">
                  <c:v>5390</c:v>
                </c:pt>
                <c:pt idx="11">
                  <c:v>4041</c:v>
                </c:pt>
                <c:pt idx="12">
                  <c:v>3932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31-4F90-8C88-928831792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382984"/>
        <c:axId val="392386920"/>
      </c:lineChart>
      <c:catAx>
        <c:axId val="39238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386920"/>
        <c:crosses val="autoZero"/>
        <c:auto val="1"/>
        <c:lblAlgn val="ctr"/>
        <c:lblOffset val="100"/>
        <c:noMultiLvlLbl val="0"/>
      </c:catAx>
      <c:valAx>
        <c:axId val="39238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38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rotWithShape="1">
      <a:gsLst>
        <a:gs pos="0">
          <a:schemeClr val="accent6">
            <a:lumMod val="110000"/>
            <a:satMod val="105000"/>
            <a:tint val="67000"/>
          </a:schemeClr>
        </a:gs>
        <a:gs pos="50000">
          <a:schemeClr val="accent6">
            <a:lumMod val="105000"/>
            <a:satMod val="103000"/>
            <a:tint val="73000"/>
          </a:schemeClr>
        </a:gs>
        <a:gs pos="100000">
          <a:schemeClr val="accent6">
            <a:lumMod val="105000"/>
            <a:satMod val="109000"/>
            <a:tint val="81000"/>
          </a:schemeClr>
        </a:gs>
      </a:gsLst>
      <a:lin ang="5400000" scaled="0"/>
    </a:gradFill>
    <a:ln w="635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</xdr:row>
      <xdr:rowOff>19050</xdr:rowOff>
    </xdr:from>
    <xdr:to>
      <xdr:col>14</xdr:col>
      <xdr:colOff>647701</xdr:colOff>
      <xdr:row>11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</xdr:colOff>
      <xdr:row>1</xdr:row>
      <xdr:rowOff>9524</xdr:rowOff>
    </xdr:from>
    <xdr:to>
      <xdr:col>12</xdr:col>
      <xdr:colOff>657225</xdr:colOff>
      <xdr:row>7</xdr:row>
      <xdr:rowOff>438149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2</xdr:row>
      <xdr:rowOff>19052</xdr:rowOff>
    </xdr:from>
    <xdr:to>
      <xdr:col>14</xdr:col>
      <xdr:colOff>676275</xdr:colOff>
      <xdr:row>10</xdr:row>
      <xdr:rowOff>276226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9525</xdr:rowOff>
    </xdr:from>
    <xdr:to>
      <xdr:col>15</xdr:col>
      <xdr:colOff>685801</xdr:colOff>
      <xdr:row>12</xdr:row>
      <xdr:rowOff>266700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rightToLeft="1" tabSelected="1" zoomScaleNormal="100" zoomScaleSheetLayoutView="100" workbookViewId="0">
      <selection activeCell="Q7" sqref="Q7"/>
    </sheetView>
  </sheetViews>
  <sheetFormatPr defaultColWidth="9" defaultRowHeight="24.75" x14ac:dyDescent="0.7"/>
  <cols>
    <col min="1" max="1" width="3.5703125" style="1" customWidth="1"/>
    <col min="2" max="2" width="13.5703125" style="1" customWidth="1"/>
    <col min="3" max="3" width="11.85546875" style="1" customWidth="1"/>
    <col min="4" max="4" width="11.7109375" style="1" customWidth="1"/>
    <col min="5" max="5" width="12.140625" style="1" customWidth="1"/>
    <col min="6" max="16384" width="9" style="1"/>
  </cols>
  <sheetData>
    <row r="1" spans="1:8" ht="28.5" customHeight="1" x14ac:dyDescent="0.7">
      <c r="A1" s="14" t="s">
        <v>71</v>
      </c>
      <c r="B1" s="13"/>
      <c r="C1" s="13"/>
      <c r="D1" s="13"/>
      <c r="E1" s="13"/>
    </row>
    <row r="2" spans="1:8" ht="39.75" customHeight="1" x14ac:dyDescent="0.7">
      <c r="A2" s="12" t="s">
        <v>22</v>
      </c>
      <c r="B2" s="11" t="s">
        <v>21</v>
      </c>
      <c r="C2" s="11" t="s">
        <v>20</v>
      </c>
      <c r="D2" s="11" t="s">
        <v>19</v>
      </c>
      <c r="E2" s="11" t="s">
        <v>18</v>
      </c>
    </row>
    <row r="3" spans="1:8" x14ac:dyDescent="0.7">
      <c r="A3" s="9">
        <v>1</v>
      </c>
      <c r="B3" s="8" t="s">
        <v>17</v>
      </c>
      <c r="C3" s="10">
        <v>2995</v>
      </c>
      <c r="D3" s="10">
        <v>33363</v>
      </c>
      <c r="E3" s="10">
        <v>18945</v>
      </c>
    </row>
    <row r="4" spans="1:8" x14ac:dyDescent="0.7">
      <c r="A4" s="9">
        <v>2</v>
      </c>
      <c r="B4" s="8" t="s">
        <v>16</v>
      </c>
      <c r="C4" s="7">
        <v>5849</v>
      </c>
      <c r="D4" s="7">
        <v>77402</v>
      </c>
      <c r="E4" s="7">
        <v>47077</v>
      </c>
    </row>
    <row r="5" spans="1:8" x14ac:dyDescent="0.7">
      <c r="A5" s="9">
        <v>3</v>
      </c>
      <c r="B5" s="8" t="s">
        <v>15</v>
      </c>
      <c r="C5" s="7">
        <v>977</v>
      </c>
      <c r="D5" s="7">
        <v>43281</v>
      </c>
      <c r="E5" s="7">
        <v>36436</v>
      </c>
    </row>
    <row r="6" spans="1:8" x14ac:dyDescent="0.7">
      <c r="A6" s="9">
        <v>4</v>
      </c>
      <c r="B6" s="8" t="s">
        <v>14</v>
      </c>
      <c r="C6" s="7">
        <v>1233</v>
      </c>
      <c r="D6" s="7">
        <v>12615</v>
      </c>
      <c r="E6" s="7">
        <v>8728</v>
      </c>
    </row>
    <row r="7" spans="1:8" x14ac:dyDescent="0.7">
      <c r="A7" s="9">
        <v>5</v>
      </c>
      <c r="B7" s="8" t="s">
        <v>13</v>
      </c>
      <c r="C7" s="7">
        <v>0</v>
      </c>
      <c r="D7" s="7">
        <v>0</v>
      </c>
      <c r="E7" s="7">
        <v>0</v>
      </c>
    </row>
    <row r="8" spans="1:8" x14ac:dyDescent="0.7">
      <c r="A8" s="9">
        <v>6</v>
      </c>
      <c r="B8" s="8" t="s">
        <v>12</v>
      </c>
      <c r="C8" s="7">
        <v>0</v>
      </c>
      <c r="D8" s="7">
        <v>7139</v>
      </c>
      <c r="E8" s="7">
        <v>2709</v>
      </c>
    </row>
    <row r="9" spans="1:8" x14ac:dyDescent="0.7">
      <c r="A9" s="9">
        <v>7</v>
      </c>
      <c r="B9" s="8" t="s">
        <v>11</v>
      </c>
      <c r="C9" s="7">
        <v>15652</v>
      </c>
      <c r="D9" s="7">
        <v>96362</v>
      </c>
      <c r="E9" s="7">
        <v>54282</v>
      </c>
    </row>
    <row r="10" spans="1:8" x14ac:dyDescent="0.7">
      <c r="A10" s="9">
        <v>8</v>
      </c>
      <c r="B10" s="8" t="s">
        <v>10</v>
      </c>
      <c r="C10" s="7">
        <v>14558</v>
      </c>
      <c r="D10" s="7">
        <v>85932</v>
      </c>
      <c r="E10" s="7">
        <v>47404</v>
      </c>
    </row>
    <row r="11" spans="1:8" x14ac:dyDescent="0.7">
      <c r="A11" s="9">
        <v>9</v>
      </c>
      <c r="B11" s="8" t="s">
        <v>9</v>
      </c>
      <c r="C11" s="7">
        <v>14571</v>
      </c>
      <c r="D11" s="7">
        <v>82415</v>
      </c>
      <c r="E11" s="7">
        <v>48973</v>
      </c>
    </row>
    <row r="12" spans="1:8" x14ac:dyDescent="0.7">
      <c r="A12" s="9">
        <v>10</v>
      </c>
      <c r="B12" s="8" t="s">
        <v>8</v>
      </c>
      <c r="C12" s="7">
        <v>14615</v>
      </c>
      <c r="D12" s="7">
        <v>73482</v>
      </c>
      <c r="E12" s="7">
        <v>51163</v>
      </c>
    </row>
    <row r="13" spans="1:8" x14ac:dyDescent="0.7">
      <c r="A13" s="9">
        <v>11</v>
      </c>
      <c r="B13" s="8" t="s">
        <v>7</v>
      </c>
      <c r="C13" s="7">
        <v>9392</v>
      </c>
      <c r="D13" s="7">
        <v>51351</v>
      </c>
      <c r="E13" s="7">
        <v>31058</v>
      </c>
      <c r="G13" s="2" t="s">
        <v>6</v>
      </c>
    </row>
    <row r="14" spans="1:8" x14ac:dyDescent="0.7">
      <c r="A14" s="9">
        <v>12</v>
      </c>
      <c r="B14" s="8" t="s">
        <v>5</v>
      </c>
      <c r="C14" s="7">
        <v>13245</v>
      </c>
      <c r="D14" s="7">
        <v>65507</v>
      </c>
      <c r="E14" s="7">
        <v>39424</v>
      </c>
      <c r="G14" s="2">
        <v>1000</v>
      </c>
      <c r="H14" s="1" t="s">
        <v>4</v>
      </c>
    </row>
    <row r="15" spans="1:8" x14ac:dyDescent="0.7">
      <c r="A15" s="6" t="s">
        <v>3</v>
      </c>
      <c r="B15" s="5"/>
      <c r="C15" s="4">
        <f>SUM(C3:C14)</f>
        <v>93087</v>
      </c>
      <c r="D15" s="4">
        <f>SUM(D3:D14)</f>
        <v>628849</v>
      </c>
      <c r="E15" s="4">
        <f>SUM(E3:E14)</f>
        <v>386199</v>
      </c>
      <c r="G15" s="2">
        <v>250</v>
      </c>
      <c r="H15" s="1" t="s">
        <v>2</v>
      </c>
    </row>
    <row r="16" spans="1:8" x14ac:dyDescent="0.7">
      <c r="A16" s="3" t="s">
        <v>1</v>
      </c>
      <c r="G16" s="2">
        <v>600</v>
      </c>
      <c r="H16" s="1" t="s">
        <v>0</v>
      </c>
    </row>
  </sheetData>
  <mergeCells count="2">
    <mergeCell ref="A1:E1"/>
    <mergeCell ref="A15:B1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rightToLeft="1" zoomScaleNormal="100" zoomScaleSheetLayoutView="115" workbookViewId="0">
      <selection activeCell="E2" sqref="E2"/>
    </sheetView>
  </sheetViews>
  <sheetFormatPr defaultColWidth="9" defaultRowHeight="24.75" x14ac:dyDescent="0.7"/>
  <cols>
    <col min="1" max="1" width="4.7109375" style="55" customWidth="1"/>
    <col min="2" max="2" width="18" style="56" customWidth="1"/>
    <col min="3" max="3" width="11" style="55" customWidth="1"/>
    <col min="4" max="4" width="14" style="55" customWidth="1"/>
    <col min="5" max="5" width="10.85546875" style="55" customWidth="1"/>
    <col min="6" max="16384" width="9" style="55"/>
  </cols>
  <sheetData>
    <row r="1" spans="1:5" ht="36" customHeight="1" x14ac:dyDescent="0.7">
      <c r="A1" s="63" t="s">
        <v>70</v>
      </c>
      <c r="B1" s="63"/>
      <c r="C1" s="63"/>
      <c r="D1" s="63"/>
      <c r="E1" s="63"/>
    </row>
    <row r="2" spans="1:5" ht="47.25" customHeight="1" x14ac:dyDescent="0.7">
      <c r="A2" s="62" t="s">
        <v>22</v>
      </c>
      <c r="B2" s="61" t="s">
        <v>69</v>
      </c>
      <c r="C2" s="61" t="s">
        <v>68</v>
      </c>
      <c r="D2" s="61" t="s">
        <v>67</v>
      </c>
      <c r="E2" s="21" t="s">
        <v>66</v>
      </c>
    </row>
    <row r="3" spans="1:5" s="35" customFormat="1" ht="34.5" customHeight="1" x14ac:dyDescent="0.25">
      <c r="A3" s="9">
        <v>1</v>
      </c>
      <c r="B3" s="37" t="s">
        <v>65</v>
      </c>
      <c r="C3" s="60">
        <v>4640</v>
      </c>
      <c r="D3" s="10">
        <v>40353</v>
      </c>
      <c r="E3" s="59">
        <f>D3/C3</f>
        <v>8.6967672413793107</v>
      </c>
    </row>
    <row r="4" spans="1:5" s="35" customFormat="1" ht="34.5" customHeight="1" x14ac:dyDescent="0.25">
      <c r="A4" s="9">
        <v>2</v>
      </c>
      <c r="B4" s="37" t="s">
        <v>64</v>
      </c>
      <c r="C4" s="9">
        <v>118</v>
      </c>
      <c r="D4" s="7">
        <v>8872</v>
      </c>
      <c r="E4" s="59">
        <f>D4/C4</f>
        <v>75.186440677966104</v>
      </c>
    </row>
    <row r="5" spans="1:5" s="35" customFormat="1" ht="34.5" customHeight="1" x14ac:dyDescent="0.25">
      <c r="A5" s="9">
        <v>3</v>
      </c>
      <c r="B5" s="37" t="s">
        <v>63</v>
      </c>
      <c r="C5" s="9">
        <v>774</v>
      </c>
      <c r="D5" s="7">
        <v>5714</v>
      </c>
      <c r="E5" s="59">
        <f>D5/C5</f>
        <v>7.3824289405684755</v>
      </c>
    </row>
    <row r="6" spans="1:5" s="35" customFormat="1" ht="34.5" customHeight="1" x14ac:dyDescent="0.25">
      <c r="A6" s="9">
        <v>4</v>
      </c>
      <c r="B6" s="37" t="s">
        <v>62</v>
      </c>
      <c r="C6" s="9">
        <v>455</v>
      </c>
      <c r="D6" s="7">
        <v>3584</v>
      </c>
      <c r="E6" s="59">
        <f>D6/C6</f>
        <v>7.8769230769230774</v>
      </c>
    </row>
    <row r="7" spans="1:5" s="35" customFormat="1" ht="34.5" customHeight="1" x14ac:dyDescent="0.25">
      <c r="A7" s="9">
        <v>5</v>
      </c>
      <c r="B7" s="37" t="s">
        <v>61</v>
      </c>
      <c r="C7" s="9">
        <v>226</v>
      </c>
      <c r="D7" s="7">
        <v>1385</v>
      </c>
      <c r="E7" s="59">
        <f>D7/C7</f>
        <v>6.1283185840707963</v>
      </c>
    </row>
    <row r="8" spans="1:5" s="35" customFormat="1" ht="34.5" customHeight="1" x14ac:dyDescent="0.25">
      <c r="A8" s="6" t="s">
        <v>3</v>
      </c>
      <c r="B8" s="58"/>
      <c r="C8" s="5"/>
      <c r="D8" s="57">
        <f>SUM(D3:D7)</f>
        <v>59908</v>
      </c>
      <c r="E8" s="8"/>
    </row>
    <row r="9" spans="1:5" x14ac:dyDescent="0.7">
      <c r="A9" s="3" t="s">
        <v>1</v>
      </c>
    </row>
  </sheetData>
  <mergeCells count="2">
    <mergeCell ref="A1:E1"/>
    <mergeCell ref="A8:C8"/>
  </mergeCells>
  <pageMargins left="0.7" right="0.7" top="0.75" bottom="0.75" header="0.3" footer="0.3"/>
  <pageSetup paperSize="9" scale="11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5"/>
  <sheetViews>
    <sheetView rightToLeft="1" zoomScaleNormal="100" zoomScaleSheetLayoutView="100" workbookViewId="0">
      <selection activeCell="F8" sqref="F8"/>
    </sheetView>
  </sheetViews>
  <sheetFormatPr defaultColWidth="9" defaultRowHeight="24.75" x14ac:dyDescent="0.25"/>
  <cols>
    <col min="1" max="1" width="4.28515625" style="36" customWidth="1"/>
    <col min="2" max="2" width="15.5703125" style="36" customWidth="1"/>
    <col min="3" max="4" width="11.42578125" style="36" customWidth="1"/>
    <col min="5" max="5" width="10.28515625" style="35" customWidth="1"/>
    <col min="6" max="6" width="11.7109375" style="35" customWidth="1"/>
    <col min="7" max="7" width="13.5703125" style="35" customWidth="1"/>
    <col min="8" max="16384" width="9" style="35"/>
  </cols>
  <sheetData>
    <row r="2" spans="1:18" ht="31.5" customHeight="1" x14ac:dyDescent="0.25">
      <c r="A2" s="54" t="s">
        <v>60</v>
      </c>
      <c r="B2" s="54"/>
      <c r="C2" s="54"/>
      <c r="D2" s="54"/>
      <c r="E2" s="54"/>
      <c r="F2" s="54"/>
    </row>
    <row r="3" spans="1:18" ht="20.25" customHeight="1" x14ac:dyDescent="0.25">
      <c r="A3" s="53" t="s">
        <v>22</v>
      </c>
      <c r="B3" s="52"/>
      <c r="C3" s="51" t="s">
        <v>59</v>
      </c>
      <c r="D3" s="51"/>
      <c r="E3" s="50"/>
      <c r="F3" s="49"/>
      <c r="G3" s="36"/>
    </row>
    <row r="4" spans="1:18" ht="42" x14ac:dyDescent="0.25">
      <c r="A4" s="48"/>
      <c r="B4" s="47" t="s">
        <v>58</v>
      </c>
      <c r="C4" s="47" t="s">
        <v>57</v>
      </c>
      <c r="D4" s="47" t="s">
        <v>56</v>
      </c>
      <c r="E4" s="46" t="s">
        <v>32</v>
      </c>
      <c r="F4" s="45" t="s">
        <v>55</v>
      </c>
      <c r="G4" s="36"/>
    </row>
    <row r="5" spans="1:18" ht="24" customHeight="1" x14ac:dyDescent="0.25">
      <c r="A5" s="9">
        <v>1</v>
      </c>
      <c r="B5" s="37" t="s">
        <v>54</v>
      </c>
      <c r="C5" s="20">
        <v>295</v>
      </c>
      <c r="D5" s="20">
        <v>234</v>
      </c>
      <c r="E5" s="44">
        <f>(C5+D5)/30</f>
        <v>17.633333333333333</v>
      </c>
      <c r="F5" s="9">
        <v>10</v>
      </c>
    </row>
    <row r="6" spans="1:18" ht="24" customHeight="1" x14ac:dyDescent="0.25">
      <c r="A6" s="9">
        <v>2</v>
      </c>
      <c r="B6" s="37" t="s">
        <v>53</v>
      </c>
      <c r="C6" s="20">
        <v>108</v>
      </c>
      <c r="D6" s="20">
        <v>144</v>
      </c>
      <c r="E6" s="44">
        <f>(C6+D6)/30</f>
        <v>8.4</v>
      </c>
      <c r="F6" s="9">
        <v>10</v>
      </c>
    </row>
    <row r="7" spans="1:18" ht="24" customHeight="1" x14ac:dyDescent="0.25">
      <c r="A7" s="9">
        <v>3</v>
      </c>
      <c r="B7" s="37" t="s">
        <v>52</v>
      </c>
      <c r="C7" s="20">
        <v>68</v>
      </c>
      <c r="D7" s="20">
        <v>25</v>
      </c>
      <c r="E7" s="44">
        <f>(C7+D7)/30</f>
        <v>3.1</v>
      </c>
      <c r="F7" s="9">
        <v>12</v>
      </c>
    </row>
    <row r="8" spans="1:18" ht="24" customHeight="1" x14ac:dyDescent="0.25">
      <c r="A8" s="9">
        <v>4</v>
      </c>
      <c r="B8" s="37" t="s">
        <v>51</v>
      </c>
      <c r="C8" s="20">
        <v>32</v>
      </c>
      <c r="D8" s="20">
        <v>25</v>
      </c>
      <c r="E8" s="44">
        <f>(C8+D8)/30</f>
        <v>1.9</v>
      </c>
      <c r="F8" s="9">
        <v>10</v>
      </c>
    </row>
    <row r="9" spans="1:18" ht="24" customHeight="1" x14ac:dyDescent="0.25">
      <c r="A9" s="9">
        <v>5</v>
      </c>
      <c r="B9" s="37" t="s">
        <v>50</v>
      </c>
      <c r="C9" s="20">
        <v>4</v>
      </c>
      <c r="D9" s="20">
        <v>7</v>
      </c>
      <c r="E9" s="44">
        <f>(C9+D9)/30</f>
        <v>0.36666666666666664</v>
      </c>
      <c r="F9" s="9">
        <v>10</v>
      </c>
    </row>
    <row r="10" spans="1:18" ht="24" customHeight="1" x14ac:dyDescent="0.25">
      <c r="A10" s="9">
        <v>6</v>
      </c>
      <c r="B10" s="37" t="s">
        <v>49</v>
      </c>
      <c r="C10" s="20">
        <v>3</v>
      </c>
      <c r="D10" s="20">
        <v>7</v>
      </c>
      <c r="E10" s="44">
        <f>(C10+D10)/30</f>
        <v>0.33333333333333331</v>
      </c>
      <c r="F10" s="9">
        <v>10</v>
      </c>
    </row>
    <row r="11" spans="1:18" s="39" customFormat="1" ht="24" customHeight="1" x14ac:dyDescent="0.25">
      <c r="A11" s="9">
        <v>7</v>
      </c>
      <c r="B11" s="43" t="s">
        <v>48</v>
      </c>
      <c r="C11" s="42" t="s">
        <v>47</v>
      </c>
      <c r="D11" s="42" t="s">
        <v>47</v>
      </c>
      <c r="E11" s="41"/>
      <c r="F11" s="41"/>
    </row>
    <row r="12" spans="1:18" ht="42.75" customHeight="1" x14ac:dyDescent="0.25">
      <c r="A12" s="40" t="s">
        <v>46</v>
      </c>
      <c r="B12" s="40"/>
      <c r="C12" s="40"/>
      <c r="D12" s="40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8" x14ac:dyDescent="0.6">
      <c r="A13" s="3" t="s">
        <v>1</v>
      </c>
      <c r="B13" s="38"/>
      <c r="C13" s="38"/>
    </row>
    <row r="14" spans="1:18" x14ac:dyDescent="0.25">
      <c r="A14" s="38"/>
      <c r="B14" s="38"/>
      <c r="C14" s="38"/>
    </row>
    <row r="15" spans="1:18" x14ac:dyDescent="0.25">
      <c r="A15" s="38"/>
      <c r="B15" s="38"/>
      <c r="C15" s="38"/>
    </row>
    <row r="16" spans="1:18" x14ac:dyDescent="0.25">
      <c r="A16" s="38"/>
      <c r="B16" s="38"/>
      <c r="C16" s="38"/>
    </row>
    <row r="17" spans="2:3" x14ac:dyDescent="0.25">
      <c r="B17" s="9" t="s">
        <v>45</v>
      </c>
      <c r="C17" s="9" t="s">
        <v>44</v>
      </c>
    </row>
    <row r="18" spans="2:3" x14ac:dyDescent="0.25">
      <c r="B18" s="37" t="s">
        <v>43</v>
      </c>
      <c r="C18" s="9">
        <v>85</v>
      </c>
    </row>
    <row r="19" spans="2:3" x14ac:dyDescent="0.25">
      <c r="B19" s="37" t="s">
        <v>42</v>
      </c>
      <c r="C19" s="9">
        <v>170</v>
      </c>
    </row>
    <row r="20" spans="2:3" x14ac:dyDescent="0.25">
      <c r="B20" s="37" t="s">
        <v>41</v>
      </c>
      <c r="C20" s="9">
        <v>25</v>
      </c>
    </row>
    <row r="21" spans="2:3" x14ac:dyDescent="0.25">
      <c r="B21" s="37" t="s">
        <v>40</v>
      </c>
      <c r="C21" s="9">
        <v>25</v>
      </c>
    </row>
    <row r="22" spans="2:3" x14ac:dyDescent="0.25">
      <c r="B22" s="37" t="s">
        <v>39</v>
      </c>
      <c r="C22" s="9">
        <v>45</v>
      </c>
    </row>
    <row r="23" spans="2:3" x14ac:dyDescent="0.25">
      <c r="B23" s="37" t="s">
        <v>38</v>
      </c>
      <c r="C23" s="9">
        <v>45</v>
      </c>
    </row>
    <row r="24" spans="2:3" x14ac:dyDescent="0.25">
      <c r="B24" s="37" t="s">
        <v>37</v>
      </c>
      <c r="C24" s="9">
        <v>25</v>
      </c>
    </row>
    <row r="25" spans="2:3" x14ac:dyDescent="0.25">
      <c r="B25" s="9" t="s">
        <v>3</v>
      </c>
      <c r="C25" s="9">
        <f>SUM(C18:C24)</f>
        <v>420</v>
      </c>
    </row>
  </sheetData>
  <mergeCells count="4">
    <mergeCell ref="A3:A4"/>
    <mergeCell ref="C3:D3"/>
    <mergeCell ref="A12:D12"/>
    <mergeCell ref="A2:F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rightToLeft="1" workbookViewId="0">
      <selection activeCell="A2" sqref="A2:F2"/>
    </sheetView>
  </sheetViews>
  <sheetFormatPr defaultRowHeight="15" x14ac:dyDescent="0.25"/>
  <cols>
    <col min="1" max="1" width="4.7109375" customWidth="1"/>
    <col min="2" max="2" width="10.85546875" customWidth="1"/>
    <col min="3" max="5" width="11.28515625" customWidth="1"/>
    <col min="6" max="6" width="8.7109375" customWidth="1"/>
    <col min="16" max="16" width="9.42578125" customWidth="1"/>
  </cols>
  <sheetData>
    <row r="2" spans="1:6" ht="30" customHeight="1" x14ac:dyDescent="0.6">
      <c r="A2" s="64" t="s">
        <v>36</v>
      </c>
      <c r="B2" s="64"/>
      <c r="C2" s="64"/>
      <c r="D2" s="64"/>
      <c r="E2" s="64"/>
      <c r="F2" s="64"/>
    </row>
    <row r="3" spans="1:6" ht="39" customHeight="1" x14ac:dyDescent="0.25">
      <c r="A3" s="34" t="s">
        <v>22</v>
      </c>
      <c r="B3" s="33" t="s">
        <v>21</v>
      </c>
      <c r="C3" s="33" t="s">
        <v>35</v>
      </c>
      <c r="D3" s="33" t="s">
        <v>34</v>
      </c>
      <c r="E3" s="33" t="s">
        <v>33</v>
      </c>
      <c r="F3" s="32" t="s">
        <v>32</v>
      </c>
    </row>
    <row r="4" spans="1:6" ht="22.5" x14ac:dyDescent="0.55000000000000004">
      <c r="A4" s="30">
        <v>1</v>
      </c>
      <c r="B4" s="30" t="s">
        <v>29</v>
      </c>
      <c r="C4" s="29">
        <v>1501</v>
      </c>
      <c r="D4" s="29">
        <v>1510</v>
      </c>
      <c r="E4" s="29">
        <f>SUM(C4:D4)</f>
        <v>3011</v>
      </c>
      <c r="F4" s="31">
        <f>E4/30</f>
        <v>100.36666666666666</v>
      </c>
    </row>
    <row r="5" spans="1:6" ht="22.5" x14ac:dyDescent="0.55000000000000004">
      <c r="A5" s="30">
        <v>2</v>
      </c>
      <c r="B5" s="30" t="s">
        <v>8</v>
      </c>
      <c r="C5" s="29">
        <v>713</v>
      </c>
      <c r="D5" s="29">
        <v>2017</v>
      </c>
      <c r="E5" s="29">
        <f>SUM(C5:D5)</f>
        <v>2730</v>
      </c>
      <c r="F5" s="31">
        <f>E5/30</f>
        <v>91</v>
      </c>
    </row>
    <row r="6" spans="1:6" ht="22.5" x14ac:dyDescent="0.55000000000000004">
      <c r="A6" s="30">
        <v>3</v>
      </c>
      <c r="B6" s="30" t="s">
        <v>7</v>
      </c>
      <c r="C6" s="29">
        <v>854</v>
      </c>
      <c r="D6" s="29">
        <v>1425</v>
      </c>
      <c r="E6" s="29">
        <f>SUM(C6:D6)</f>
        <v>2279</v>
      </c>
      <c r="F6" s="31">
        <f>E6/30</f>
        <v>75.966666666666669</v>
      </c>
    </row>
    <row r="7" spans="1:6" ht="22.5" x14ac:dyDescent="0.55000000000000004">
      <c r="A7" s="30">
        <v>4</v>
      </c>
      <c r="B7" s="30" t="s">
        <v>5</v>
      </c>
      <c r="C7" s="29">
        <v>906</v>
      </c>
      <c r="D7" s="29">
        <v>1225</v>
      </c>
      <c r="E7" s="29">
        <f>SUM(C7:D7)</f>
        <v>2131</v>
      </c>
      <c r="F7" s="31">
        <f>E7/30</f>
        <v>71.033333333333331</v>
      </c>
    </row>
    <row r="8" spans="1:6" ht="22.5" x14ac:dyDescent="0.55000000000000004">
      <c r="A8" s="30">
        <v>5</v>
      </c>
      <c r="B8" s="30" t="s">
        <v>17</v>
      </c>
      <c r="C8" s="29">
        <v>898</v>
      </c>
      <c r="D8" s="29">
        <v>1084</v>
      </c>
      <c r="E8" s="29">
        <f>SUM(C8:D8)</f>
        <v>1982</v>
      </c>
      <c r="F8" s="28">
        <f>E8/31</f>
        <v>63.935483870967744</v>
      </c>
    </row>
    <row r="9" spans="1:6" ht="22.5" x14ac:dyDescent="0.55000000000000004">
      <c r="A9" s="30">
        <v>6</v>
      </c>
      <c r="B9" s="30" t="s">
        <v>16</v>
      </c>
      <c r="C9" s="29">
        <v>2333</v>
      </c>
      <c r="D9" s="29">
        <v>2053</v>
      </c>
      <c r="E9" s="29">
        <f>SUM(C9:D9)</f>
        <v>4386</v>
      </c>
      <c r="F9" s="28">
        <f>E9/31</f>
        <v>141.48387096774192</v>
      </c>
    </row>
    <row r="10" spans="1:6" ht="22.5" x14ac:dyDescent="0.55000000000000004">
      <c r="A10" s="30">
        <v>7</v>
      </c>
      <c r="B10" s="30" t="s">
        <v>15</v>
      </c>
      <c r="C10" s="29">
        <v>1177</v>
      </c>
      <c r="D10" s="29">
        <v>1847</v>
      </c>
      <c r="E10" s="29">
        <f>SUM(C10:D10)</f>
        <v>3024</v>
      </c>
      <c r="F10" s="28">
        <f>E10/31</f>
        <v>97.548387096774192</v>
      </c>
    </row>
    <row r="11" spans="1:6" ht="22.5" x14ac:dyDescent="0.55000000000000004">
      <c r="A11" s="30">
        <v>8</v>
      </c>
      <c r="B11" s="30" t="s">
        <v>14</v>
      </c>
      <c r="C11" s="29">
        <v>1986</v>
      </c>
      <c r="D11" s="29">
        <v>2380</v>
      </c>
      <c r="E11" s="29">
        <f>SUM(C11:D11)</f>
        <v>4366</v>
      </c>
      <c r="F11" s="28">
        <f>E11/31</f>
        <v>140.83870967741936</v>
      </c>
    </row>
    <row r="12" spans="1:6" ht="22.5" x14ac:dyDescent="0.55000000000000004">
      <c r="A12" s="30">
        <v>9</v>
      </c>
      <c r="B12" s="30" t="s">
        <v>13</v>
      </c>
      <c r="C12" s="29">
        <v>1596</v>
      </c>
      <c r="D12" s="29">
        <v>2640</v>
      </c>
      <c r="E12" s="29">
        <f>SUM(C12:D12)</f>
        <v>4236</v>
      </c>
      <c r="F12" s="28">
        <f>E12/31</f>
        <v>136.64516129032259</v>
      </c>
    </row>
    <row r="13" spans="1:6" ht="22.5" x14ac:dyDescent="0.55000000000000004">
      <c r="A13" s="30">
        <v>10</v>
      </c>
      <c r="B13" s="30" t="s">
        <v>31</v>
      </c>
      <c r="C13" s="29">
        <v>1141</v>
      </c>
      <c r="D13" s="29">
        <v>1622</v>
      </c>
      <c r="E13" s="29">
        <f>SUM(C13:D13)</f>
        <v>2763</v>
      </c>
      <c r="F13" s="28">
        <f>E13/31</f>
        <v>89.129032258064512</v>
      </c>
    </row>
    <row r="14" spans="1:6" ht="22.5" x14ac:dyDescent="0.55000000000000004">
      <c r="A14" s="30">
        <v>11</v>
      </c>
      <c r="B14" s="30" t="s">
        <v>30</v>
      </c>
      <c r="C14" s="29">
        <v>2178</v>
      </c>
      <c r="D14" s="29">
        <v>3212</v>
      </c>
      <c r="E14" s="29">
        <f>SUM(C14:D14)</f>
        <v>5390</v>
      </c>
      <c r="F14" s="28">
        <f>E14/30</f>
        <v>179.66666666666666</v>
      </c>
    </row>
    <row r="15" spans="1:6" ht="22.5" x14ac:dyDescent="0.55000000000000004">
      <c r="A15" s="30">
        <v>12</v>
      </c>
      <c r="B15" s="30" t="s">
        <v>10</v>
      </c>
      <c r="C15" s="29">
        <v>1609</v>
      </c>
      <c r="D15" s="29">
        <v>2432</v>
      </c>
      <c r="E15" s="29">
        <f>SUM(C15:D15)</f>
        <v>4041</v>
      </c>
      <c r="F15" s="28">
        <f>E15/30</f>
        <v>134.69999999999999</v>
      </c>
    </row>
    <row r="16" spans="1:6" ht="22.5" x14ac:dyDescent="0.55000000000000004">
      <c r="A16" s="30">
        <v>13</v>
      </c>
      <c r="B16" s="30" t="s">
        <v>29</v>
      </c>
      <c r="C16" s="29">
        <v>1367</v>
      </c>
      <c r="D16" s="29">
        <v>2565</v>
      </c>
      <c r="E16" s="29">
        <f>SUM(C16:D16)</f>
        <v>3932</v>
      </c>
      <c r="F16" s="28">
        <f>E16/30</f>
        <v>131.06666666666666</v>
      </c>
    </row>
    <row r="17" spans="1:5" ht="24" x14ac:dyDescent="0.6">
      <c r="A17" s="27" t="s">
        <v>3</v>
      </c>
      <c r="B17" s="26"/>
      <c r="C17" s="25">
        <f>SUM(C4:C16)</f>
        <v>18259</v>
      </c>
      <c r="D17" s="25">
        <f>SUM(D4:D16)</f>
        <v>26012</v>
      </c>
      <c r="E17" s="25">
        <f>SUM(C17:D17)</f>
        <v>44271</v>
      </c>
    </row>
  </sheetData>
  <mergeCells count="2">
    <mergeCell ref="A17:B17"/>
    <mergeCell ref="A2:F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rightToLeft="1" zoomScaleNormal="100" zoomScaleSheetLayoutView="100" workbookViewId="0">
      <selection activeCell="C3" sqref="C3"/>
    </sheetView>
  </sheetViews>
  <sheetFormatPr defaultColWidth="9" defaultRowHeight="18.75" customHeight="1" x14ac:dyDescent="0.25"/>
  <cols>
    <col min="1" max="1" width="4" style="15" customWidth="1"/>
    <col min="2" max="2" width="30.140625" style="15" customWidth="1"/>
    <col min="3" max="3" width="18.28515625" style="16" customWidth="1"/>
    <col min="4" max="4" width="9.28515625" style="16" customWidth="1"/>
    <col min="5" max="5" width="9.28515625" style="15" customWidth="1"/>
    <col min="6" max="16384" width="9" style="15"/>
  </cols>
  <sheetData>
    <row r="2" spans="1:4" ht="42.75" customHeight="1" x14ac:dyDescent="0.25">
      <c r="A2" s="24" t="s">
        <v>28</v>
      </c>
      <c r="B2" s="24"/>
      <c r="C2" s="24"/>
    </row>
    <row r="3" spans="1:4" ht="52.5" customHeight="1" x14ac:dyDescent="0.25">
      <c r="A3" s="23" t="s">
        <v>22</v>
      </c>
      <c r="B3" s="22" t="s">
        <v>27</v>
      </c>
      <c r="C3" s="21" t="s">
        <v>26</v>
      </c>
      <c r="D3" s="15"/>
    </row>
    <row r="4" spans="1:4" ht="35.25" customHeight="1" x14ac:dyDescent="0.25">
      <c r="A4" s="9">
        <v>1</v>
      </c>
      <c r="B4" s="8" t="s">
        <v>25</v>
      </c>
      <c r="C4" s="20">
        <v>70</v>
      </c>
      <c r="D4" s="15"/>
    </row>
    <row r="5" spans="1:4" ht="35.25" customHeight="1" x14ac:dyDescent="0.25">
      <c r="A5" s="9">
        <v>2</v>
      </c>
      <c r="B5" s="8" t="s">
        <v>24</v>
      </c>
      <c r="C5" s="20">
        <v>200</v>
      </c>
      <c r="D5" s="15"/>
    </row>
    <row r="6" spans="1:4" ht="35.25" customHeight="1" x14ac:dyDescent="0.25">
      <c r="A6" s="9">
        <v>3</v>
      </c>
      <c r="B6" s="8" t="s">
        <v>23</v>
      </c>
      <c r="C6" s="20">
        <v>1200</v>
      </c>
    </row>
    <row r="7" spans="1:4" ht="35.25" customHeight="1" x14ac:dyDescent="0.25">
      <c r="A7" s="19" t="s">
        <v>3</v>
      </c>
      <c r="B7" s="19"/>
      <c r="C7" s="18">
        <f>SUM(C4:C6)</f>
        <v>1470</v>
      </c>
      <c r="D7" s="15"/>
    </row>
    <row r="8" spans="1:4" ht="18.75" customHeight="1" x14ac:dyDescent="0.25">
      <c r="A8" s="17" t="s">
        <v>1</v>
      </c>
    </row>
  </sheetData>
  <mergeCells count="2">
    <mergeCell ref="A2:C2"/>
    <mergeCell ref="A7:B7"/>
  </mergeCells>
  <pageMargins left="0.7" right="0.7" top="0.75" bottom="0.75" header="0.3" footer="0.3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آمار غذا</vt:lpstr>
      <vt:lpstr>امار وامها</vt:lpstr>
      <vt:lpstr>آمار خدمات اورزانس</vt:lpstr>
      <vt:lpstr>آمار استفاده کنندگان از استخر</vt:lpstr>
      <vt:lpstr>آمار ورزشی</vt:lpstr>
      <vt:lpstr>'آمار خدمات اورزانس'!Print_Area</vt:lpstr>
      <vt:lpstr>'آمار غذا'!Print_Area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2021-02-02T05:41:19Z</dcterms:modified>
</cp:coreProperties>
</file>